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ikar\Downloads\"/>
    </mc:Choice>
  </mc:AlternateContent>
  <xr:revisionPtr revIDLastSave="0" documentId="8_{C5A099A8-2BF7-495F-9525-DC0154A2E24B}" xr6:coauthVersionLast="47" xr6:coauthVersionMax="47" xr10:uidLastSave="{00000000-0000-0000-0000-000000000000}"/>
  <bookViews>
    <workbookView xWindow="-120" yWindow="-120" windowWidth="29040" windowHeight="17520" xr2:uid="{1726C2CB-29EC-4C2C-B877-2AD4800A17C9}"/>
  </bookViews>
  <sheets>
    <sheet name="Talousarvio 2024 syyskokous(Tau" sheetId="1" r:id="rId1"/>
  </sheets>
  <calcPr calcId="0"/>
</workbook>
</file>

<file path=xl/calcChain.xml><?xml version="1.0" encoding="utf-8"?>
<calcChain xmlns="http://schemas.openxmlformats.org/spreadsheetml/2006/main">
  <c r="D63" i="1" l="1"/>
  <c r="D59" i="1"/>
  <c r="D60" i="1" s="1"/>
  <c r="D56" i="1"/>
  <c r="D48" i="1"/>
  <c r="D37" i="1"/>
  <c r="D31" i="1"/>
  <c r="D50" i="1" l="1"/>
  <c r="D51" i="1" s="1"/>
  <c r="D65" i="1" s="1"/>
  <c r="D13" i="1" l="1"/>
  <c r="D17" i="1"/>
  <c r="D18" i="1" l="1"/>
</calcChain>
</file>

<file path=xl/sharedStrings.xml><?xml version="1.0" encoding="utf-8"?>
<sst xmlns="http://schemas.openxmlformats.org/spreadsheetml/2006/main" count="77" uniqueCount="73">
  <si>
    <t>Autismiyhdistys PAUT ry</t>
  </si>
  <si>
    <t>Varsinainen toiminta</t>
  </si>
  <si>
    <t>TUOTOT</t>
  </si>
  <si>
    <t>Avustukset</t>
  </si>
  <si>
    <t>Vantaa-Kerava hyvinvointialueen avustus</t>
  </si>
  <si>
    <t>Avustukset yhteensä</t>
  </si>
  <si>
    <t>Muut tuotot</t>
  </si>
  <si>
    <t>Asiakas- ja osallistumismaksut</t>
  </si>
  <si>
    <t>Koulutukset</t>
  </si>
  <si>
    <t>Muut tuotot yhteensä</t>
  </si>
  <si>
    <t>Tuotot yhteensä</t>
  </si>
  <si>
    <t>KULUT</t>
  </si>
  <si>
    <t>Henkilöstökulut yhteensä</t>
  </si>
  <si>
    <t>Varsinaisen toiminnan muut kulut</t>
  </si>
  <si>
    <t>Materiaalikulut</t>
  </si>
  <si>
    <t>Ulkopuoliset palvelut</t>
  </si>
  <si>
    <t>Taloushallintopalvelut</t>
  </si>
  <si>
    <t>Tilintarkastuspalvelut</t>
  </si>
  <si>
    <t>Muut asiantuntijapalvelut</t>
  </si>
  <si>
    <t>Tiedotus- ja viestintäpalvelut</t>
  </si>
  <si>
    <t>Muut palvelut</t>
  </si>
  <si>
    <t>Ulkopuoliset palvelut yhteensä</t>
  </si>
  <si>
    <t>Asiakaskulut</t>
  </si>
  <si>
    <t>Vertaistukitoiminnan kulut</t>
  </si>
  <si>
    <t>Tapahtumatoiminnan kulut</t>
  </si>
  <si>
    <t>Nuorisotoiminnan kulut</t>
  </si>
  <si>
    <t>Muut asiakaskulut</t>
  </si>
  <si>
    <t>Asiakaskulut yhteensä</t>
  </si>
  <si>
    <t>Toimitilakulut</t>
  </si>
  <si>
    <t>Toimitilavuokrat</t>
  </si>
  <si>
    <t>Tilavuokra</t>
  </si>
  <si>
    <t>Toimitilakulut yhteensä</t>
  </si>
  <si>
    <t>Puhelin- ja toimistokulut</t>
  </si>
  <si>
    <t>Muut toiminnan kulut</t>
  </si>
  <si>
    <t>Vapaaehtoisten kiittäminen ja ohjaus</t>
  </si>
  <si>
    <t>Vakuutukset</t>
  </si>
  <si>
    <t>Jäsenmaksut</t>
  </si>
  <si>
    <t>Muut kulut</t>
  </si>
  <si>
    <t>Muut toiminnan kulut yhteensä</t>
  </si>
  <si>
    <t>Muut varsinaisen toiminnan kulut yhteensä</t>
  </si>
  <si>
    <t>Varsinainen toiminta yhteensä</t>
  </si>
  <si>
    <t>VARAINHANKINTA</t>
  </si>
  <si>
    <t>Tuotot</t>
  </si>
  <si>
    <t>Kulut</t>
  </si>
  <si>
    <t>Jäsenmaksukulut</t>
  </si>
  <si>
    <t>Kulut yhteensä</t>
  </si>
  <si>
    <t>Varainhankinta yhteensä</t>
  </si>
  <si>
    <t>SIJOITUS- JA RAHOITUSTOIMINTA</t>
  </si>
  <si>
    <t>Osinkotuotot</t>
  </si>
  <si>
    <t>Sijoitus- ja rahoitustoiminta yhteensä</t>
  </si>
  <si>
    <t>Tilikauden tulos</t>
  </si>
  <si>
    <t>Helsingin  kaupungin yleisavustus</t>
  </si>
  <si>
    <t>Helsingin  kaupungin nuorisoavustus</t>
  </si>
  <si>
    <t>Kot-säätiön apuraha</t>
  </si>
  <si>
    <t>TALOUSARVIO 2025</t>
  </si>
  <si>
    <t>Kirjanpito</t>
  </si>
  <si>
    <t>Tilintarkastus</t>
  </si>
  <si>
    <t>Webropol, Dude</t>
  </si>
  <si>
    <t>VismaSign</t>
  </si>
  <si>
    <t>Puhelin ja global voice link</t>
  </si>
  <si>
    <t>Ihmeen vuokrat</t>
  </si>
  <si>
    <t>HERO ym</t>
  </si>
  <si>
    <t>Uinti, Tallinna, ym</t>
  </si>
  <si>
    <t>HERO, ym</t>
  </si>
  <si>
    <t>SOSTE, Jaatinen, HyTe, Vantaan järjestörinki, Suomen paralympiakomitea</t>
  </si>
  <si>
    <t>If</t>
  </si>
  <si>
    <t>Tarjoilut ym kulut</t>
  </si>
  <si>
    <t>Laskujen lähettäminen</t>
  </si>
  <si>
    <t>Elisan osakkeiden osingot</t>
  </si>
  <si>
    <t>Myönnetty</t>
  </si>
  <si>
    <t>Vaiheessa</t>
  </si>
  <si>
    <t>Tallinna, uinnit, ym.</t>
  </si>
  <si>
    <t>Espoon mokuloiden tilaamat koulutus ja kohtaamistapaamiset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</si>
</sst>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8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6">
    <xf numFmtId="0" fontId="0" fillId="0" borderId="0" xfId="0"/>
    <xf numFmtId="0" fontId="16" fillId="0" borderId="0" xfId="0" applyFont="1"/>
    <xf numFmtId="0" fontId="0" fillId="0" borderId="0" xfId="0" applyFont="1"/>
    <xf numFmtId="0" fontId="16" fillId="0" borderId="10" xfId="0" applyFont="1" applyBorder="1"/>
    <xf numFmtId="0" fontId="16" fillId="0" borderId="11" xfId="0" applyFont="1" applyBorder="1"/>
    <xf numFmtId="0" fontId="0" fillId="0" borderId="11" xfId="0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6807C1-8FB8-4D04-8B75-003FD5D19134}">
  <dimension ref="A1:F65"/>
  <sheetViews>
    <sheetView tabSelected="1" workbookViewId="0">
      <selection activeCell="F17" sqref="F17"/>
    </sheetView>
  </sheetViews>
  <sheetFormatPr defaultRowHeight="15" x14ac:dyDescent="0.25"/>
  <cols>
    <col min="2" max="2" width="41.42578125" bestFit="1" customWidth="1"/>
  </cols>
  <sheetData>
    <row r="1" spans="1:6" x14ac:dyDescent="0.25">
      <c r="A1" t="s">
        <v>0</v>
      </c>
    </row>
    <row r="2" spans="1:6" x14ac:dyDescent="0.25">
      <c r="A2" t="s">
        <v>54</v>
      </c>
    </row>
    <row r="4" spans="1:6" x14ac:dyDescent="0.25">
      <c r="A4" t="s">
        <v>1</v>
      </c>
    </row>
    <row r="6" spans="1:6" x14ac:dyDescent="0.25">
      <c r="A6" s="1" t="s">
        <v>2</v>
      </c>
    </row>
    <row r="8" spans="1:6" x14ac:dyDescent="0.25">
      <c r="B8" s="1" t="s">
        <v>3</v>
      </c>
    </row>
    <row r="9" spans="1:6" x14ac:dyDescent="0.25">
      <c r="B9" t="s">
        <v>4</v>
      </c>
      <c r="D9">
        <v>1000</v>
      </c>
      <c r="F9" t="s">
        <v>69</v>
      </c>
    </row>
    <row r="10" spans="1:6" x14ac:dyDescent="0.25">
      <c r="B10" t="s">
        <v>51</v>
      </c>
      <c r="D10">
        <v>3400</v>
      </c>
      <c r="F10" t="s">
        <v>69</v>
      </c>
    </row>
    <row r="11" spans="1:6" x14ac:dyDescent="0.25">
      <c r="B11" t="s">
        <v>52</v>
      </c>
      <c r="D11">
        <v>3000</v>
      </c>
      <c r="F11" t="s">
        <v>70</v>
      </c>
    </row>
    <row r="12" spans="1:6" x14ac:dyDescent="0.25">
      <c r="B12" t="s">
        <v>53</v>
      </c>
      <c r="D12">
        <v>2000</v>
      </c>
      <c r="F12" t="s">
        <v>69</v>
      </c>
    </row>
    <row r="13" spans="1:6" s="1" customFormat="1" x14ac:dyDescent="0.25">
      <c r="B13" s="1" t="s">
        <v>5</v>
      </c>
      <c r="D13" s="1">
        <f>SUM(D9:D12)</f>
        <v>9400</v>
      </c>
    </row>
    <row r="14" spans="1:6" x14ac:dyDescent="0.25">
      <c r="B14" s="1" t="s">
        <v>6</v>
      </c>
    </row>
    <row r="15" spans="1:6" x14ac:dyDescent="0.25">
      <c r="B15" t="s">
        <v>7</v>
      </c>
      <c r="D15">
        <v>2500</v>
      </c>
      <c r="F15" t="s">
        <v>71</v>
      </c>
    </row>
    <row r="16" spans="1:6" x14ac:dyDescent="0.25">
      <c r="B16" t="s">
        <v>8</v>
      </c>
      <c r="D16">
        <v>200</v>
      </c>
      <c r="F16" t="s">
        <v>72</v>
      </c>
    </row>
    <row r="17" spans="1:6" s="1" customFormat="1" x14ac:dyDescent="0.25">
      <c r="B17" s="1" t="s">
        <v>9</v>
      </c>
      <c r="D17" s="1">
        <f>SUM(D14:D16)</f>
        <v>2700</v>
      </c>
    </row>
    <row r="18" spans="1:6" s="1" customFormat="1" x14ac:dyDescent="0.25">
      <c r="A18" s="1" t="s">
        <v>10</v>
      </c>
      <c r="D18" s="3">
        <f>D17+D13</f>
        <v>12100</v>
      </c>
    </row>
    <row r="20" spans="1:6" x14ac:dyDescent="0.25">
      <c r="A20" s="1" t="s">
        <v>11</v>
      </c>
    </row>
    <row r="22" spans="1:6" x14ac:dyDescent="0.25">
      <c r="B22" s="1" t="s">
        <v>12</v>
      </c>
      <c r="D22" s="1">
        <v>-23000</v>
      </c>
    </row>
    <row r="23" spans="1:6" x14ac:dyDescent="0.25">
      <c r="B23" s="1" t="s">
        <v>13</v>
      </c>
      <c r="D23" s="1">
        <v>-500</v>
      </c>
    </row>
    <row r="24" spans="1:6" x14ac:dyDescent="0.25">
      <c r="B24" s="1" t="s">
        <v>14</v>
      </c>
      <c r="D24" s="1">
        <v>-100</v>
      </c>
    </row>
    <row r="25" spans="1:6" x14ac:dyDescent="0.25">
      <c r="B25" s="1" t="s">
        <v>15</v>
      </c>
    </row>
    <row r="26" spans="1:6" x14ac:dyDescent="0.25">
      <c r="B26" t="s">
        <v>16</v>
      </c>
      <c r="D26">
        <v>-2000</v>
      </c>
      <c r="F26" t="s">
        <v>55</v>
      </c>
    </row>
    <row r="27" spans="1:6" x14ac:dyDescent="0.25">
      <c r="B27" t="s">
        <v>17</v>
      </c>
      <c r="D27">
        <v>-2000</v>
      </c>
      <c r="F27" t="s">
        <v>56</v>
      </c>
    </row>
    <row r="28" spans="1:6" x14ac:dyDescent="0.25">
      <c r="B28" t="s">
        <v>18</v>
      </c>
      <c r="D28">
        <v>-200</v>
      </c>
      <c r="F28" t="s">
        <v>58</v>
      </c>
    </row>
    <row r="29" spans="1:6" x14ac:dyDescent="0.25">
      <c r="B29" t="s">
        <v>19</v>
      </c>
      <c r="D29">
        <v>-2600</v>
      </c>
      <c r="F29" t="s">
        <v>57</v>
      </c>
    </row>
    <row r="30" spans="1:6" x14ac:dyDescent="0.25">
      <c r="B30" t="s">
        <v>20</v>
      </c>
      <c r="D30">
        <v>-400</v>
      </c>
    </row>
    <row r="31" spans="1:6" x14ac:dyDescent="0.25">
      <c r="B31" s="1" t="s">
        <v>21</v>
      </c>
      <c r="D31" s="1">
        <f>SUM(D26:D30)</f>
        <v>-7200</v>
      </c>
    </row>
    <row r="32" spans="1:6" x14ac:dyDescent="0.25">
      <c r="B32" s="1" t="s">
        <v>22</v>
      </c>
    </row>
    <row r="33" spans="2:6" x14ac:dyDescent="0.25">
      <c r="B33" t="s">
        <v>23</v>
      </c>
      <c r="D33">
        <v>-200</v>
      </c>
      <c r="F33" t="s">
        <v>66</v>
      </c>
    </row>
    <row r="34" spans="2:6" x14ac:dyDescent="0.25">
      <c r="B34" t="s">
        <v>24</v>
      </c>
      <c r="D34">
        <v>-4000</v>
      </c>
      <c r="F34" t="s">
        <v>62</v>
      </c>
    </row>
    <row r="35" spans="2:6" x14ac:dyDescent="0.25">
      <c r="B35" t="s">
        <v>25</v>
      </c>
      <c r="D35">
        <v>-2500</v>
      </c>
      <c r="F35" t="s">
        <v>63</v>
      </c>
    </row>
    <row r="36" spans="2:6" x14ac:dyDescent="0.25">
      <c r="B36" t="s">
        <v>26</v>
      </c>
      <c r="D36">
        <v>-100</v>
      </c>
    </row>
    <row r="37" spans="2:6" x14ac:dyDescent="0.25">
      <c r="B37" s="1" t="s">
        <v>27</v>
      </c>
      <c r="D37" s="1">
        <f>SUM(D33:D36)</f>
        <v>-6800</v>
      </c>
    </row>
    <row r="38" spans="2:6" x14ac:dyDescent="0.25">
      <c r="B38" s="1" t="s">
        <v>28</v>
      </c>
    </row>
    <row r="39" spans="2:6" x14ac:dyDescent="0.25">
      <c r="B39" t="s">
        <v>29</v>
      </c>
      <c r="D39">
        <v>-4000</v>
      </c>
      <c r="F39" t="s">
        <v>60</v>
      </c>
    </row>
    <row r="40" spans="2:6" x14ac:dyDescent="0.25">
      <c r="B40" t="s">
        <v>30</v>
      </c>
      <c r="D40">
        <v>-1000</v>
      </c>
      <c r="F40" t="s">
        <v>61</v>
      </c>
    </row>
    <row r="41" spans="2:6" x14ac:dyDescent="0.25">
      <c r="B41" s="1" t="s">
        <v>31</v>
      </c>
      <c r="D41" s="1">
        <v>-5000</v>
      </c>
    </row>
    <row r="42" spans="2:6" x14ac:dyDescent="0.25">
      <c r="B42" s="1" t="s">
        <v>32</v>
      </c>
      <c r="D42" s="1">
        <v>-2000</v>
      </c>
      <c r="F42" t="s">
        <v>59</v>
      </c>
    </row>
    <row r="43" spans="2:6" x14ac:dyDescent="0.25">
      <c r="B43" s="1" t="s">
        <v>33</v>
      </c>
    </row>
    <row r="44" spans="2:6" x14ac:dyDescent="0.25">
      <c r="B44" t="s">
        <v>34</v>
      </c>
      <c r="D44">
        <v>-100</v>
      </c>
    </row>
    <row r="45" spans="2:6" x14ac:dyDescent="0.25">
      <c r="B45" t="s">
        <v>35</v>
      </c>
      <c r="D45">
        <v>-200</v>
      </c>
      <c r="F45" t="s">
        <v>65</v>
      </c>
    </row>
    <row r="46" spans="2:6" x14ac:dyDescent="0.25">
      <c r="B46" t="s">
        <v>36</v>
      </c>
      <c r="D46">
        <v>-650</v>
      </c>
      <c r="F46" t="s">
        <v>64</v>
      </c>
    </row>
    <row r="47" spans="2:6" x14ac:dyDescent="0.25">
      <c r="B47" t="s">
        <v>37</v>
      </c>
      <c r="D47">
        <v>-300</v>
      </c>
    </row>
    <row r="48" spans="2:6" x14ac:dyDescent="0.25">
      <c r="B48" s="1" t="s">
        <v>38</v>
      </c>
      <c r="D48" s="1">
        <f>SUM(D44:D47)</f>
        <v>-1250</v>
      </c>
    </row>
    <row r="50" spans="1:6" x14ac:dyDescent="0.25">
      <c r="B50" s="1" t="s">
        <v>39</v>
      </c>
      <c r="D50" s="1">
        <f>D23+D24+D31+D37+D41+D42+D48</f>
        <v>-22850</v>
      </c>
    </row>
    <row r="51" spans="1:6" x14ac:dyDescent="0.25">
      <c r="A51" s="1" t="s">
        <v>40</v>
      </c>
      <c r="D51" s="3">
        <f>D22+D50</f>
        <v>-45850</v>
      </c>
    </row>
    <row r="53" spans="1:6" x14ac:dyDescent="0.25">
      <c r="A53" t="s">
        <v>41</v>
      </c>
    </row>
    <row r="54" spans="1:6" x14ac:dyDescent="0.25">
      <c r="B54" s="1" t="s">
        <v>42</v>
      </c>
    </row>
    <row r="55" spans="1:6" x14ac:dyDescent="0.25">
      <c r="B55" t="s">
        <v>36</v>
      </c>
      <c r="D55">
        <v>20000</v>
      </c>
    </row>
    <row r="56" spans="1:6" x14ac:dyDescent="0.25">
      <c r="B56" s="1" t="s">
        <v>10</v>
      </c>
      <c r="D56" s="1">
        <f>D55</f>
        <v>20000</v>
      </c>
    </row>
    <row r="57" spans="1:6" x14ac:dyDescent="0.25">
      <c r="B57" s="1" t="s">
        <v>43</v>
      </c>
    </row>
    <row r="58" spans="1:6" x14ac:dyDescent="0.25">
      <c r="B58" t="s">
        <v>44</v>
      </c>
      <c r="D58">
        <v>-900</v>
      </c>
      <c r="F58" t="s">
        <v>67</v>
      </c>
    </row>
    <row r="59" spans="1:6" x14ac:dyDescent="0.25">
      <c r="B59" s="1" t="s">
        <v>45</v>
      </c>
      <c r="D59" s="1">
        <f>D58</f>
        <v>-900</v>
      </c>
    </row>
    <row r="60" spans="1:6" x14ac:dyDescent="0.25">
      <c r="A60" s="1" t="s">
        <v>46</v>
      </c>
      <c r="D60" s="3">
        <f>D56+D59</f>
        <v>19100</v>
      </c>
    </row>
    <row r="61" spans="1:6" x14ac:dyDescent="0.25">
      <c r="A61" t="s">
        <v>47</v>
      </c>
    </row>
    <row r="62" spans="1:6" x14ac:dyDescent="0.25">
      <c r="B62" t="s">
        <v>48</v>
      </c>
      <c r="D62" s="2">
        <v>650</v>
      </c>
      <c r="F62" t="s">
        <v>68</v>
      </c>
    </row>
    <row r="63" spans="1:6" x14ac:dyDescent="0.25">
      <c r="A63" s="1" t="s">
        <v>49</v>
      </c>
      <c r="D63" s="3">
        <f>D62</f>
        <v>650</v>
      </c>
    </row>
    <row r="65" spans="1:4" x14ac:dyDescent="0.25">
      <c r="A65" s="4" t="s">
        <v>50</v>
      </c>
      <c r="B65" s="5"/>
      <c r="C65" s="5"/>
      <c r="D65" s="3">
        <f>D18+D51+D60+D63</f>
        <v>-14000</v>
      </c>
    </row>
  </sheetData>
  <phoneticPr fontId="1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Talousarvio 2024 syyskokous(Tau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Pia Karasjärvi</cp:lastModifiedBy>
  <dcterms:created xsi:type="dcterms:W3CDTF">2025-05-27T12:01:31Z</dcterms:created>
  <dcterms:modified xsi:type="dcterms:W3CDTF">2025-05-27T12:01:31Z</dcterms:modified>
</cp:coreProperties>
</file>